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O:\Team Openbare Ruimte\04 Projecten\01. Assetmanagement\N1756 Volwassenheidsmodel\Kennisproduct\eindproducten\"/>
    </mc:Choice>
  </mc:AlternateContent>
  <xr:revisionPtr revIDLastSave="0" documentId="13_ncr:1_{AA95077C-C86D-4E41-B9F6-9B1A7534AF59}" xr6:coauthVersionLast="45" xr6:coauthVersionMax="45" xr10:uidLastSave="{00000000-0000-0000-0000-000000000000}"/>
  <bookViews>
    <workbookView xWindow="-110" yWindow="-110" windowWidth="19420" windowHeight="10420" xr2:uid="{00000000-000D-0000-FFFF-FFFF00000000}"/>
  </bookViews>
  <sheets>
    <sheet name="Kleine scan" sheetId="3" r:id="rId1"/>
    <sheet name="Br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4" i="2" l="1"/>
  <c r="E25" i="2"/>
  <c r="E15" i="2"/>
  <c r="E6" i="2"/>
  <c r="E3" i="2" l="1"/>
  <c r="E4" i="2"/>
  <c r="E2" i="2" l="1"/>
  <c r="E33" i="2"/>
  <c r="E32" i="2"/>
  <c r="E31" i="2"/>
  <c r="E30" i="2"/>
  <c r="E23" i="2"/>
  <c r="E22" i="2"/>
  <c r="E21" i="2"/>
  <c r="E24" i="2"/>
  <c r="E14" i="2"/>
  <c r="E13" i="2"/>
  <c r="E12" i="2"/>
  <c r="E11" i="2"/>
  <c r="E5" i="2"/>
  <c r="E8" i="2" s="1"/>
  <c r="E35" i="2" l="1"/>
  <c r="F23" i="3" s="1"/>
  <c r="E26" i="2"/>
  <c r="F17" i="3" s="1"/>
  <c r="E16" i="2"/>
  <c r="F11" i="3" s="1"/>
  <c r="E7" i="2"/>
  <c r="F5" i="3" s="1"/>
  <c r="E27" i="2"/>
  <c r="F19" i="3" s="1"/>
  <c r="E36" i="2"/>
  <c r="F25" i="3" s="1"/>
  <c r="E18" i="2"/>
  <c r="F13" i="3" s="1"/>
  <c r="F7" i="3"/>
</calcChain>
</file>

<file path=xl/sharedStrings.xml><?xml version="1.0" encoding="utf-8"?>
<sst xmlns="http://schemas.openxmlformats.org/spreadsheetml/2006/main" count="106" uniqueCount="60">
  <si>
    <t>Stap 3: Beoordeel de conditie en prestatie van de assetgroep ten opzichte van de AM-strategie, doelstellingen en (beleids)kaders. Maak gebruik van de CROW-producten Bestuurlijke Kwaliteitsindex Infrastructuur (BKXi) en de Waardemonitor Openbare Ruimte.  Kijk ook naar de Beheersystematiek Openbare Ruimte voor praktische uitwerking van monitoringtools.</t>
  </si>
  <si>
    <t>Stap 2: Analyseer de prestaties en de capaciteit van de kapitaalgoederen tegen de huidige eisen om het potentieel voor verbetering te identificeren. Benchmark met vergelijkbare organisaties op kosten en effectiviteit om te bepalen of de geleverde kwaliteit in voldoende mate bijdraagt aan de AM-doelstellingen. Maak gebruik van de CROW-producten Bestuurlijke Kwaliteitsindex Infrastructuur (BKXi) en de Waardemonitor Openbare Ruimte. Kijk ook naar de Beheersystematiek Openbare Ruimte voor praktische uitwerking van monitoringtools.</t>
  </si>
  <si>
    <t>Stap 1: Identificeer en beoordeel risico's die voortvloeien uit AM-activiteiten. Analyseer maatregelen en methoden om geïdentificeerde risico's te beheersen.</t>
  </si>
  <si>
    <t xml:space="preserve">Visie en beleidsdocumenten worden op regelmatige basis gecontroleerd op effectiviteit. Uit de analyse volgt in hoeverre huidig beleid en budget leidt tot het behalen van de doelen (zoals beschreven in nota kapitaalgoederen, strategisch assetmanagementplan en/of beheerplan). De effectiviteit wordt afgeleid uit de geleverde prestaties van de kapitaalgoederen in relatie tot de strategische doelen. Is een sluis voldoende beschikbaar, is de aanrijdtijd van centrum tot toegangswegen binnen de norm, etc. </t>
  </si>
  <si>
    <t xml:space="preserve">De prestaties van alle kapitaalgoederen worden gemonitord om inzichtelijk te hebben of invulling gegeven wordt aan de beoogde functie. Zo kan een gemaal technisch gezien in goede staat zijn, maar onvoldoende capaciteit hebben (bijvoorbeeld door gewijzigde omstandigheden t.o.v. initieel ontwerp).  Afwijkingen worden geanalyseerd en maatregelen worden genomen om de functie te herstellen. </t>
  </si>
  <si>
    <t xml:space="preserve">Risico-gestuurd is in beeld gebracht welke functies en kapitaalgoederen geïnspecteerd moeten worden, wanneer de inspecties plaats moeten vinden en wie hiervoor verantwoordelijk is. </t>
  </si>
  <si>
    <t xml:space="preserve">De beheerorganisatie voert incidenteel inspecties en wanneer nodig een schouw uit op kapitaalgoederen in het areaal. Niet voor alle kapitaalgoederen is in beeld wat de technische conditie is. Het is nodig om beter beeld te hebben bij de technische conditie én bij de prestaties van de kapitaalgoederen. </t>
  </si>
  <si>
    <t xml:space="preserve">De beheerorganisatie voert incidenteel inspecties en wanneer nodig een schouw uit op kapitaalgoederen in het areaal. Niet voor alle kapitaalgoederen is in beeld wat de technische conditie is. </t>
  </si>
  <si>
    <t>Monitoren en analyseren</t>
  </si>
  <si>
    <t xml:space="preserve">Breng de organisatie op volwassenheidsniveau 5: professioneel. Werk bijvoorbeeld met vertegenwoordigers van de verschillende organisatieonderdelen het gemeenschappelijk proces in de openbare ruimte uit en duidt daarin de taken en rollen. Maak bijvoorbeeld gebruik van de opgaven rondom de Global Goals of de omgevingswet. Hoe kan ieder organisatieonderdeel een bijdrage leveren? Wat is daarvoor van elk organisatieonderdeel nodig? En wat beteken dit vervolgens voor het opdrachtgeverschap van de beheerorganisatie van de activiteiten in de openbare ruimte? Maak gebruik van het CROW-product Organisatiewaarden als inspiratiebron voor het vertalen van waarden/opgaven en iAMProfiel voor de roluitwerking in een professionele organisatie. </t>
  </si>
  <si>
    <t xml:space="preserve">Breng de beheerorganisatie op volwassenheidsniveau 4: geïntegreerd. Of het nu gaat om opdrachtgeverschap, een adviserende rol, toetsende rol of anderszins: de verwachtingen en verantwoordelijkheden richting de beherende organisatie moeten duidelijk zijn en buiten de beheerorganisatie worden onderkend. Maak dit (spelenderwijs) duidelijk door het gesprek aan te gaan met andere organisatieonderdelen (zoals beleid) en samen de rollen te verkennen met behulp van de spelvorm van het CROW-product iAMProfiel.  </t>
  </si>
  <si>
    <t xml:space="preserve">Breng de beheerorganisatie op volwassenheidsniveau 3: beheerst. Naast projecten die voortkomen uit de beheeropgaven (denk aan de activiteitenplanning, programmering, etc.), is het ook van belang dat de beheerorganisatie een duidelijke rol inneemt  bij projecten die niet zijn geïnitieerd door beheer. Dit kan door actief verbinding te leggen bij de organisatieonderdelen die projecten en programma's in de openbare ruimte initiëren. Neem deel aan bestaande overlegstructuren, of neem initiatief voor het inrichten van een Tafel Openbare Ruimte waarbij andere organisatieonderdelen worden uitgenodigd. Maak daarbij gebruik van de handvatten die de beheersystematiek openbare ruimte biedt.  </t>
  </si>
  <si>
    <t xml:space="preserve">De rol van de beheerorganisatie is duidelijk binnen de hele organisatie. Of het nu gaat om opgaven, processen of projecten in de openbare ruimte of het sociale domein: de verwachtingen en verantwoordelijkheden zijn duidelijk en worden ook buiten de beheerorganisatie onderkend. </t>
  </si>
  <si>
    <t xml:space="preserve">De rol van de beheerorganisatie is duidelijk. Of het nu gaat om opdrachtgeverschap, een adviserende rol, toetsende rol of anderszins: de verwachtingen en verantwoordelijkheden zijn duidelijk en worden ook buiten de beheerorganisatie onderkend. </t>
  </si>
  <si>
    <t>Voor projecten die voortkomen uit de beheeropgaven (denk aan de activiteitenplanning, programmering, etc.) neemt de beheerorganisatie een duidelijke rol in als opdrachtgever. De rol van de beheerorganisatie bij projecten die niet zijn geïnitieerd door beheer is vaak onduidelijk.</t>
  </si>
  <si>
    <t xml:space="preserve">De beheerorganisatie is zich bewust van haar verantwoordelijkheid als opdrachtgeverschap. Hoe dit zich verhoudt tot projectvoering en regie op dienstverleningsovereenkomsten is nog onbekend terrein. </t>
  </si>
  <si>
    <t xml:space="preserve">De beheerorganisatie is primair gericht op onderhoudsactiviteiten zoals dagelijks beheer en herstel. Opdrachtgeverschap, projectvoering en regie op dienstverleningsovereenkomsten is daar geen onderdeel van. </t>
  </si>
  <si>
    <t>Plannen en voorbereiden</t>
  </si>
  <si>
    <t xml:space="preserve">Breng de organisatie als geheel op niveau 5: professioneel. Maak een integrale programmering voor de openbare ruimte. Neem in de programmering alle initiatieven, geplande ontwikkelingen en projecten voor het hele gebied op. Maak een complete begroting voor het programma, rekening houdend met zowel grondexploitatie als beheer- en onderhoud als vervanging. </t>
  </si>
  <si>
    <t xml:space="preserve">Breng de beheerorganisatie op volwassenheidsniveau 4: geïntegreerd. Stel een integrale meerjarenbegroting en -investeringsplanning op. Budgeteer en prioriteer verzorgend onderhoud, groot onderhoud en vervanging. Breng de onderhoudscycli goed in beeld zodat inzicht is in de werkelijke financiële behoeften per jaar. Organiseer vervolgens vroegtijdig de middelen die nodig zijn. </t>
  </si>
  <si>
    <t xml:space="preserve">Breng de beheerorganisatie op volwassenheidsniveau 3: beheerst. Stel ten minste per vakgroep of gebied een meerjarenbegroting op. Maak daarbij onderscheid in wat minimaal nodig is voor instandhouding en kunnen voldoen aan wet- en regelgeving enerzijds en wat nodig is voor het realiseren van beleid en ambities anderzijds. Maak gebruik van de tips voor het opstellen van het beheerkader instandhouding en beheerkader beleid zoals beschreven in de Beheersystematiek Openbare Ruimte. </t>
  </si>
  <si>
    <t xml:space="preserve">Er is een integrale programmering voor de openbare ruimte. In de programmering zijn alle initiatieven en geplande ontwikkelingen en projecten voor het hele gebied inzichtelijk gemaakt en voorzien van een begroting voor zowel grondexploitatie als beheer- en onderhoud en vervanging. </t>
  </si>
  <si>
    <t>Er is een integrale meerjarenbegroting en investeringsplanning aanwezig. Dit betekent dat over het geheel (vakgroep en gebieden overstijgend) van de openbare ruimte prioritering en budget wordt bepaald voor verzorgend onderhoud, groot onderhoud en vervanging. De onderhoudscycli zijn goed ingeregeld. Hierdoor is het budget dat nodig is voor het uitvoeren van (groot) onderhoud en vervanging tijdig gereserveerd.</t>
  </si>
  <si>
    <t>Er is per vakgroep (of gebied) een meerjarenbegroting beschikbaar. De begroting geeft inzicht in wat nodig is voor instandhouding (minimaal noodzakelijk om aan wet- en regelgeving te voldoen) en voor uitvoering van beleid en ambities (variatie is mogelijk). Hierdoor is ten minste beschikking over het budget dat nodig is voor instandhouding.</t>
  </si>
  <si>
    <t>Er wordt bewust gewerkt aan inzicht in de balans tussen benodigd en beschikbaar budget. Ondanks de inspanningen, is dat beeld nog niet compleet.</t>
  </si>
  <si>
    <t>Het is onvoldoende tot niet in beeld of benodigd budget en beschikbaar budget in evenwicht zijn.  Er zijn geen inspanningen om dat beeld te krijgen.</t>
  </si>
  <si>
    <t>Beheren en programmeren</t>
  </si>
  <si>
    <t xml:space="preserve">Stap 3: Ga jaarlijks met de gebruikers van de strategische en kaderstellende documenten het gesprek aan over de bruikbaarheid van en bekendheid met de strategische documenten. De documenten komen daarmee in de belangstelling en er wordt waardevolle feedback opgehaald voor het bijstellen van de documenten. </t>
  </si>
  <si>
    <t>Stap 2: Neem in ieder (strategisch) document een procesbeschrijving op voor het actueel houden van het document. Leg in het strategisch assetmanagementplan vast dat dit een vereiste is voor alle op te stellen documenten. Stel documentformats op met een paragraaf voor het actualieproces, of pas bestaande documentformats aan.</t>
  </si>
  <si>
    <t xml:space="preserve">Stap 1: Stel strategische documenten op die richting geven. Denk bijvoorbeeld aan strategisch assetmanagementplan (SAMP) of nota kapitaalgoederen, strategisch beheerplan, visie op de openbare ruimte of vergelijkbaar. Maak daarbij gebruik van het iAMPro Assetmanagementmodel; alle processtappen en activiteiten in één overzicht. </t>
  </si>
  <si>
    <t xml:space="preserve">De instrumenten zijn meer dan een papieren werkelijkheid: er wordt ook echt zo gewerkt. De mensen in de organisatie kennen de werkwijzen en de inhoud van de documenten en handelen daarnaar. </t>
  </si>
  <si>
    <t xml:space="preserve">Er zijn heldere processen en stappen uitgewerkt voor het opstellen, actueel houden en evalueren van documenten. </t>
  </si>
  <si>
    <t xml:space="preserve">De beheerorganisatie heeft strategische documenten (zie voorbeelden in de vraag) waarin staat uitgewerkt hoe de organisatie invulling geeft aan de organisatiebrede strategische doelen, opgaven en ambities voor de openbare ruimte. </t>
  </si>
  <si>
    <t xml:space="preserve">De beheerorganisatie heeft behoefte aan instrumenten voor beleid en/of strategie zoals uitgewerkte werkprocessen, richtinggevende documenten en werkafspraken. We zijn nog niet zover dat dit is uitgewerkt. </t>
  </si>
  <si>
    <t>De beheerorganisatie houdt zich niet bezig met instrumenten zoals procesbeschrijvingen, beleidskaders en werkinstructies voor de verbinding tussen beleid en beheer.</t>
  </si>
  <si>
    <t>Beleid en strategie</t>
  </si>
  <si>
    <t xml:space="preserve">Vraag / stelling 1: In onze organisatie zijn de juiste instrumenten aanwezig om aan beleid en strategie voor de openbare ruimte invulling te geven. Denk bijvoorbeeld aan richtinggevende documenten zoals nota kapitaalgoederen, strategisch assetmanagementplan (SAMP), strategisch beheerplan, visie op de openbare ruimte e.d. </t>
  </si>
  <si>
    <t>Vraag / stelling 2: Er is inzicht en grip op de benodigde financiële middelen</t>
  </si>
  <si>
    <t>Vraag / stelling 3: De beheerorganisatie is gepositioneerd als een professionele opdrachtgever</t>
  </si>
  <si>
    <t>Vraag / stelling 4: Monitoren en analyseren van de openbare ruimte is goed ingericht</t>
  </si>
  <si>
    <t>Score</t>
  </si>
  <si>
    <t>Aanbeveling</t>
  </si>
  <si>
    <t>%</t>
  </si>
  <si>
    <t>Getal</t>
  </si>
  <si>
    <t>Vraag 1</t>
  </si>
  <si>
    <t>Vraag 2</t>
  </si>
  <si>
    <t>Vraag 3</t>
  </si>
  <si>
    <t>Vraag 4</t>
  </si>
  <si>
    <t>Je scoort 100%. We hebben geen aanbevelingen voor je</t>
  </si>
  <si>
    <t>Je scoort 100%. We hebben geen aanbevelingen voor je.</t>
  </si>
  <si>
    <t>iAMPro Volwassenheidsscan - kleine variant</t>
  </si>
  <si>
    <t>Stap 1 is nog onvoldoende geborgd: Identificeer en beoordeel risico's die voortvloeien uit AM-activiteiten. Analyseer maatregelen en methoden om geïdentificeerde risico's te beheersen.</t>
  </si>
  <si>
    <t xml:space="preserve">Volwassenheidsniveau 3: beheerst is nog onvoldoende geborgd. Naast projecten die voortkomen uit de beheeropgaven (denk aan de activiteitenplanning, programmering, etc.), is het ook van belang dat de beheerorganisatie een duidelijke rol inneemt  bij projecten die niet zijn geïnitieerd door beheer. Dit kan door actief verbinding te leggen bij de organisatieonderdelen die projecten en programma's in de openbare ruimte initiëren. Neem deel aan bestaande overlegstructuren, of neem initiatief voor het inrichten van een Tafel Openbare Ruimte waarbij andere organisatieonderdelen worden uitgenodigd. Maak daarbij gebruik van de handvatten die de beheersystematiek openbare ruimte biedt.  </t>
  </si>
  <si>
    <t xml:space="preserve">Volwassenheidsniveau 3: beheerst is nog onvoldoende geborgd. Stel ten minste per vakgroep of gebied een meerjarenbegroting op. Maak daarbij onderscheid in wat minimaal nodig is voor instandhouding en kunnen voldoen aan wet- en regelgeving enerzijds en wat nodig is voor het realiseren van beleid en ambities anderzijds. Maak gebruik van de tips voor het opstellen van het beheerkader instandhouding en beheerkader beleid zoals beschreven in de Beheersystematiek Openbare Ruimte. </t>
  </si>
  <si>
    <t xml:space="preserve">Stap 1 is nog onvoldoende geborgd: Stel strategische documenten op die richting geven. Denk bijvoorbeeld aan strategisch assetmanagementplan (SAMP) of nota kapitaalgoederen, strategisch beheerplan, visie op de openbare ruimte of vergelijkbaar. Maak daarbij gebruik van het iAMPro Assetmanagementmodel; alle processtappen en activiteiten in één overzicht. </t>
  </si>
  <si>
    <t xml:space="preserve">Vink per vraag / stelling aan wat herkenbaar is voor jouw beheerorganisatie. Meerdere antwoorden zijn mogelijk. 
</t>
  </si>
  <si>
    <t xml:space="preserve">De score geef aan of je beheerorganisatie aan het begin staat (rood), al goed op weg is (oranje) of al behoorlijk volwassen (groen). </t>
  </si>
  <si>
    <t>Klik hier!</t>
  </si>
  <si>
    <t>Klik hier voor de volledige scan!</t>
  </si>
  <si>
    <r>
      <rPr>
        <b/>
        <sz val="15"/>
        <color theme="4"/>
        <rFont val="Calibri"/>
        <family val="2"/>
        <scheme val="minor"/>
      </rPr>
      <t>Doe nu de volledige CROW iAMPro Volwassenheidsscan en ontvang een compleet rapport</t>
    </r>
    <r>
      <rPr>
        <sz val="15"/>
        <color theme="4"/>
        <rFont val="Calibri"/>
        <family val="2"/>
        <scheme val="minor"/>
      </rPr>
      <t xml:space="preserve"> met score's op alle thema's van het iAMPro assetmanagementmodel. Per processtap en voor het hart ontvang je aanbevelingen die passen bij jouw beeld van de volwassenheid van de beheerorganisatie.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</si>
</sst>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amily val="2"/>
    </font>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10"/>
      <color rgb="FF000000"/>
      <name val="Arial"/>
      <family val="2"/>
    </font>
    <font>
      <b/>
      <sz val="10"/>
      <color theme="0"/>
      <name val="Arial"/>
      <family val="2"/>
    </font>
    <font>
      <sz val="28"/>
      <color theme="4"/>
      <name val="Arial"/>
      <family val="2"/>
    </font>
    <font>
      <sz val="8"/>
      <color rgb="FF000000"/>
      <name val="Segoe UI"/>
      <family val="2"/>
    </font>
    <font>
      <b/>
      <sz val="14"/>
      <color theme="4"/>
      <name val="Arial"/>
      <family val="2"/>
    </font>
    <font>
      <u/>
      <sz val="10"/>
      <color theme="10"/>
      <name val="Arial"/>
      <family val="2"/>
    </font>
    <font>
      <b/>
      <sz val="12"/>
      <color rgb="FF000000"/>
      <name val="Arial"/>
      <family val="2"/>
    </font>
    <font>
      <sz val="11"/>
      <name val="Calibri"/>
      <family val="2"/>
      <scheme val="minor"/>
    </font>
    <font>
      <sz val="11"/>
      <color rgb="FF000000"/>
      <name val="Arial"/>
      <family val="2"/>
    </font>
    <font>
      <sz val="15"/>
      <color theme="4"/>
      <name val="Calibri"/>
      <family val="2"/>
      <scheme val="minor"/>
    </font>
    <font>
      <b/>
      <sz val="15"/>
      <color theme="4"/>
      <name val="Calibri"/>
      <family val="2"/>
      <scheme val="minor"/>
    </font>
    <font>
      <u/>
      <sz val="14"/>
      <color theme="10"/>
      <name val="Arial"/>
      <family val="2"/>
    </font>
    <font>
      <u/>
      <sz val="18"/>
      <color theme="10"/>
      <name val="Arial"/>
      <family val="2"/>
    </font>
  </fonts>
  <fills count="7">
    <fill>
      <patternFill patternType="none"/>
    </fill>
    <fill>
      <patternFill patternType="gray125"/>
    </fill>
    <fill>
      <patternFill patternType="solid">
        <fgColor rgb="FFA1C036"/>
        <bgColor indexed="64"/>
      </patternFill>
    </fill>
    <fill>
      <patternFill patternType="solid">
        <fgColor rgb="FF009DE0"/>
        <bgColor indexed="64"/>
      </patternFill>
    </fill>
    <fill>
      <patternFill patternType="solid">
        <fgColor rgb="FF004D8E"/>
        <bgColor indexed="64"/>
      </patternFill>
    </fill>
    <fill>
      <patternFill patternType="solid">
        <fgColor rgb="FFD72419"/>
        <bgColor indexed="64"/>
      </patternFill>
    </fill>
    <fill>
      <patternFill patternType="solid">
        <fgColor rgb="FFF7931E"/>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9" fontId="2" fillId="0" borderId="0" applyFont="0" applyFill="0" applyBorder="0" applyAlignment="0" applyProtection="0"/>
    <xf numFmtId="0" fontId="10" fillId="0" borderId="0" applyNumberFormat="0" applyFill="0" applyBorder="0" applyAlignment="0" applyProtection="0"/>
  </cellStyleXfs>
  <cellXfs count="32">
    <xf numFmtId="0" fontId="0" fillId="0" borderId="0" xfId="0"/>
    <xf numFmtId="0" fontId="3" fillId="0" borderId="1" xfId="0" applyFont="1" applyBorder="1" applyAlignment="1" applyProtection="1">
      <alignment vertical="top" wrapText="1"/>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5" fillId="0" borderId="0" xfId="0" applyFont="1"/>
    <xf numFmtId="0" fontId="3" fillId="0" borderId="0" xfId="0" applyFont="1" applyFill="1" applyBorder="1" applyAlignment="1" applyProtection="1">
      <alignment horizontal="left" vertical="top" wrapText="1"/>
      <protection locked="0"/>
    </xf>
    <xf numFmtId="9" fontId="0" fillId="0" borderId="0" xfId="1" applyFont="1"/>
    <xf numFmtId="0" fontId="3" fillId="0" borderId="1"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0" fillId="0" borderId="0" xfId="0" applyProtection="1"/>
    <xf numFmtId="0" fontId="7" fillId="0" borderId="0" xfId="0" applyFont="1" applyAlignment="1" applyProtection="1">
      <alignment horizontal="left" vertical="center"/>
    </xf>
    <xf numFmtId="0" fontId="9" fillId="0" borderId="0" xfId="0" applyFont="1" applyAlignment="1" applyProtection="1">
      <alignment vertical="top" wrapText="1"/>
    </xf>
    <xf numFmtId="0" fontId="11" fillId="0" borderId="0" xfId="0" applyFont="1" applyAlignment="1" applyProtection="1">
      <alignment wrapText="1"/>
    </xf>
    <xf numFmtId="0" fontId="0" fillId="0" borderId="1" xfId="0" applyBorder="1" applyProtection="1"/>
    <xf numFmtId="0" fontId="1" fillId="0" borderId="1" xfId="0" applyFont="1" applyBorder="1" applyAlignment="1" applyProtection="1">
      <alignment vertical="top" wrapText="1"/>
    </xf>
    <xf numFmtId="0" fontId="5" fillId="0" borderId="5" xfId="0" applyFont="1" applyBorder="1" applyAlignment="1" applyProtection="1">
      <alignment vertical="center"/>
    </xf>
    <xf numFmtId="9" fontId="0" fillId="0" borderId="3" xfId="0" applyNumberFormat="1" applyBorder="1" applyProtection="1"/>
    <xf numFmtId="0" fontId="12" fillId="0" borderId="1" xfId="0" applyFont="1" applyBorder="1" applyAlignment="1" applyProtection="1">
      <alignment vertical="top" wrapText="1"/>
    </xf>
    <xf numFmtId="0" fontId="5" fillId="0" borderId="0" xfId="0" applyFont="1" applyProtection="1"/>
    <xf numFmtId="0" fontId="1" fillId="0" borderId="1" xfId="0" applyFont="1" applyBorder="1" applyAlignment="1" applyProtection="1">
      <alignment horizontal="left" vertical="top" wrapText="1"/>
    </xf>
    <xf numFmtId="0" fontId="11" fillId="0" borderId="0" xfId="0" applyFont="1" applyProtection="1"/>
    <xf numFmtId="0" fontId="5" fillId="0" borderId="5" xfId="0" applyFont="1" applyBorder="1" applyAlignment="1" applyProtection="1">
      <alignment horizontal="left" vertical="center"/>
    </xf>
    <xf numFmtId="0" fontId="14" fillId="0" borderId="0" xfId="0" applyFont="1" applyFill="1" applyBorder="1" applyAlignment="1" applyProtection="1">
      <alignment horizontal="left" vertical="top" wrapText="1"/>
    </xf>
    <xf numFmtId="0" fontId="5" fillId="2" borderId="0" xfId="0" applyFont="1" applyFill="1" applyAlignment="1" applyProtection="1">
      <alignment horizontal="center" vertical="center" wrapText="1"/>
    </xf>
    <xf numFmtId="0" fontId="6" fillId="4" borderId="0" xfId="0" applyFont="1" applyFill="1" applyAlignment="1" applyProtection="1">
      <alignment horizontal="center" vertical="center" wrapText="1"/>
    </xf>
    <xf numFmtId="0" fontId="5" fillId="5" borderId="0" xfId="0" applyFont="1" applyFill="1" applyAlignment="1" applyProtection="1">
      <alignment horizontal="center" vertical="center" wrapText="1"/>
    </xf>
    <xf numFmtId="0" fontId="5" fillId="3" borderId="0" xfId="0" applyFont="1" applyFill="1" applyAlignment="1" applyProtection="1">
      <alignment horizontal="center" vertical="center" wrapText="1"/>
    </xf>
    <xf numFmtId="0" fontId="13" fillId="0" borderId="4"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6" fillId="6" borderId="0" xfId="2" applyFont="1" applyFill="1" applyAlignment="1" applyProtection="1">
      <alignment horizontal="center" vertical="center" wrapText="1"/>
    </xf>
    <xf numFmtId="0" fontId="17" fillId="6" borderId="0" xfId="2" applyFont="1" applyFill="1" applyAlignment="1" applyProtection="1">
      <alignment horizontal="center" vertical="center" wrapText="1"/>
    </xf>
  </cellXfs>
  <cellStyles count="3">
    <cellStyle name="Hyperlink" xfId="2" builtinId="8"/>
    <cellStyle name="Procent" xfId="1" builtinId="5"/>
    <cellStyle name="Standaard" xfId="0" builtinId="0" customBuiltin="1"/>
  </cellStyles>
  <dxfs count="12">
    <dxf>
      <font>
        <color rgb="FFC00000"/>
      </font>
      <fill>
        <patternFill>
          <bgColor rgb="FFC00000"/>
        </patternFill>
      </fill>
    </dxf>
    <dxf>
      <font>
        <color theme="9" tint="0.59996337778862885"/>
      </font>
      <fill>
        <patternFill>
          <bgColor theme="9" tint="0.59996337778862885"/>
        </patternFill>
      </fill>
    </dxf>
    <dxf>
      <font>
        <color theme="5"/>
      </font>
      <fill>
        <patternFill>
          <bgColor theme="5"/>
        </patternFill>
      </fill>
    </dxf>
    <dxf>
      <font>
        <color rgb="FFC00000"/>
      </font>
      <fill>
        <patternFill>
          <bgColor rgb="FFC00000"/>
        </patternFill>
      </fill>
    </dxf>
    <dxf>
      <font>
        <color theme="9" tint="0.59996337778862885"/>
      </font>
      <fill>
        <patternFill>
          <bgColor theme="9" tint="0.59996337778862885"/>
        </patternFill>
      </fill>
    </dxf>
    <dxf>
      <font>
        <color theme="5"/>
      </font>
      <fill>
        <patternFill>
          <bgColor theme="5"/>
        </patternFill>
      </fill>
    </dxf>
    <dxf>
      <font>
        <color rgb="FFC00000"/>
      </font>
      <fill>
        <patternFill>
          <bgColor rgb="FFC00000"/>
        </patternFill>
      </fill>
    </dxf>
    <dxf>
      <font>
        <color theme="9" tint="0.59996337778862885"/>
      </font>
      <fill>
        <patternFill>
          <bgColor theme="9" tint="0.59996337778862885"/>
        </patternFill>
      </fill>
    </dxf>
    <dxf>
      <font>
        <color theme="5"/>
      </font>
      <fill>
        <patternFill>
          <bgColor theme="5"/>
        </patternFill>
      </fill>
    </dxf>
    <dxf>
      <font>
        <color rgb="FFC00000"/>
      </font>
      <fill>
        <patternFill>
          <bgColor rgb="FFC00000"/>
        </patternFill>
      </fill>
    </dxf>
    <dxf>
      <font>
        <color theme="9" tint="0.59996337778862885"/>
      </font>
      <fill>
        <patternFill>
          <bgColor theme="9" tint="0.59996337778862885"/>
        </patternFill>
      </fill>
    </dxf>
    <dxf>
      <font>
        <color theme="5"/>
      </font>
      <fill>
        <patternFill>
          <bgColor theme="5"/>
        </patternFill>
      </fill>
    </dxf>
  </dxfs>
  <tableStyles count="0" defaultTableStyle="TableStyleMedium2" defaultPivotStyle="PivotStyleLight16"/>
  <colors>
    <mruColors>
      <color rgb="FFF7931E"/>
      <color rgb="FFD72419"/>
      <color rgb="FFE53309"/>
      <color rgb="FF009DE0"/>
      <color rgb="FF004D8E"/>
      <color rgb="FFA1C036"/>
      <color rgb="FF409D69"/>
      <color rgb="FF406E1A"/>
      <color rgb="FFFF6E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ron!$D$2" lockText="1" noThreeD="1"/>
</file>

<file path=xl/ctrlProps/ctrlProp10.xml><?xml version="1.0" encoding="utf-8"?>
<formControlPr xmlns="http://schemas.microsoft.com/office/spreadsheetml/2009/9/main" objectType="CheckBox" fmlaLink="Bron!$D$15" lockText="1" noThreeD="1"/>
</file>

<file path=xl/ctrlProps/ctrlProp11.xml><?xml version="1.0" encoding="utf-8"?>
<formControlPr xmlns="http://schemas.microsoft.com/office/spreadsheetml/2009/9/main" objectType="CheckBox" fmlaLink="Bron!$D$21" lockText="1" noThreeD="1"/>
</file>

<file path=xl/ctrlProps/ctrlProp12.xml><?xml version="1.0" encoding="utf-8"?>
<formControlPr xmlns="http://schemas.microsoft.com/office/spreadsheetml/2009/9/main" objectType="CheckBox" fmlaLink="Bron!$D$22" lockText="1" noThreeD="1"/>
</file>

<file path=xl/ctrlProps/ctrlProp13.xml><?xml version="1.0" encoding="utf-8"?>
<formControlPr xmlns="http://schemas.microsoft.com/office/spreadsheetml/2009/9/main" objectType="CheckBox" fmlaLink="Bron!$D$23" lockText="1" noThreeD="1"/>
</file>

<file path=xl/ctrlProps/ctrlProp14.xml><?xml version="1.0" encoding="utf-8"?>
<formControlPr xmlns="http://schemas.microsoft.com/office/spreadsheetml/2009/9/main" objectType="CheckBox" fmlaLink="Bron!$D$24" lockText="1" noThreeD="1"/>
</file>

<file path=xl/ctrlProps/ctrlProp15.xml><?xml version="1.0" encoding="utf-8"?>
<formControlPr xmlns="http://schemas.microsoft.com/office/spreadsheetml/2009/9/main" objectType="CheckBox" fmlaLink="Bron!$D$25" lockText="1" noThreeD="1"/>
</file>

<file path=xl/ctrlProps/ctrlProp16.xml><?xml version="1.0" encoding="utf-8"?>
<formControlPr xmlns="http://schemas.microsoft.com/office/spreadsheetml/2009/9/main" objectType="CheckBox" fmlaLink="Bron!$D$30" lockText="1" noThreeD="1"/>
</file>

<file path=xl/ctrlProps/ctrlProp17.xml><?xml version="1.0" encoding="utf-8"?>
<formControlPr xmlns="http://schemas.microsoft.com/office/spreadsheetml/2009/9/main" objectType="CheckBox" fmlaLink="Bron!$D$31" lockText="1" noThreeD="1"/>
</file>

<file path=xl/ctrlProps/ctrlProp18.xml><?xml version="1.0" encoding="utf-8"?>
<formControlPr xmlns="http://schemas.microsoft.com/office/spreadsheetml/2009/9/main" objectType="CheckBox" fmlaLink="Bron!$D$32" lockText="1" noThreeD="1"/>
</file>

<file path=xl/ctrlProps/ctrlProp19.xml><?xml version="1.0" encoding="utf-8"?>
<formControlPr xmlns="http://schemas.microsoft.com/office/spreadsheetml/2009/9/main" objectType="CheckBox" fmlaLink="Bron!$D$33" lockText="1" noThreeD="1"/>
</file>

<file path=xl/ctrlProps/ctrlProp2.xml><?xml version="1.0" encoding="utf-8"?>
<formControlPr xmlns="http://schemas.microsoft.com/office/spreadsheetml/2009/9/main" objectType="CheckBox" fmlaLink="Bron!$D$3" lockText="1" noThreeD="1"/>
</file>

<file path=xl/ctrlProps/ctrlProp20.xml><?xml version="1.0" encoding="utf-8"?>
<formControlPr xmlns="http://schemas.microsoft.com/office/spreadsheetml/2009/9/main" objectType="CheckBox" fmlaLink="Bron!$D$34" lockText="1" noThreeD="1"/>
</file>

<file path=xl/ctrlProps/ctrlProp3.xml><?xml version="1.0" encoding="utf-8"?>
<formControlPr xmlns="http://schemas.microsoft.com/office/spreadsheetml/2009/9/main" objectType="CheckBox" fmlaLink="Bron!$D$4" lockText="1" noThreeD="1"/>
</file>

<file path=xl/ctrlProps/ctrlProp4.xml><?xml version="1.0" encoding="utf-8"?>
<formControlPr xmlns="http://schemas.microsoft.com/office/spreadsheetml/2009/9/main" objectType="CheckBox" fmlaLink="Bron!$D$5" lockText="1" noThreeD="1"/>
</file>

<file path=xl/ctrlProps/ctrlProp5.xml><?xml version="1.0" encoding="utf-8"?>
<formControlPr xmlns="http://schemas.microsoft.com/office/spreadsheetml/2009/9/main" objectType="CheckBox" fmlaLink="Bron!$D$6" lockText="1" noThreeD="1"/>
</file>

<file path=xl/ctrlProps/ctrlProp6.xml><?xml version="1.0" encoding="utf-8"?>
<formControlPr xmlns="http://schemas.microsoft.com/office/spreadsheetml/2009/9/main" objectType="CheckBox" fmlaLink="Bron!$D$11" lockText="1" noThreeD="1"/>
</file>

<file path=xl/ctrlProps/ctrlProp7.xml><?xml version="1.0" encoding="utf-8"?>
<formControlPr xmlns="http://schemas.microsoft.com/office/spreadsheetml/2009/9/main" objectType="CheckBox" fmlaLink="Bron!$D$12" lockText="1" noThreeD="1"/>
</file>

<file path=xl/ctrlProps/ctrlProp8.xml><?xml version="1.0" encoding="utf-8"?>
<formControlPr xmlns="http://schemas.microsoft.com/office/spreadsheetml/2009/9/main" objectType="CheckBox" fmlaLink="Bron!$D$13" lockText="1" noThreeD="1"/>
</file>

<file path=xl/ctrlProps/ctrlProp9.xml><?xml version="1.0" encoding="utf-8"?>
<formControlPr xmlns="http://schemas.microsoft.com/office/spreadsheetml/2009/9/main" objectType="CheckBox" fmlaLink="Bron!$D$1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3</xdr:row>
          <xdr:rowOff>76200</xdr:rowOff>
        </xdr:from>
        <xdr:to>
          <xdr:col>2</xdr:col>
          <xdr:colOff>1079500</xdr:colOff>
          <xdr:row>3</xdr:row>
          <xdr:rowOff>292100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xdr:row>
          <xdr:rowOff>76200</xdr:rowOff>
        </xdr:from>
        <xdr:to>
          <xdr:col>2</xdr:col>
          <xdr:colOff>1079500</xdr:colOff>
          <xdr:row>4</xdr:row>
          <xdr:rowOff>292100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xdr:row>
          <xdr:rowOff>76200</xdr:rowOff>
        </xdr:from>
        <xdr:to>
          <xdr:col>2</xdr:col>
          <xdr:colOff>1079500</xdr:colOff>
          <xdr:row>5</xdr:row>
          <xdr:rowOff>292100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xdr:row>
          <xdr:rowOff>76200</xdr:rowOff>
        </xdr:from>
        <xdr:to>
          <xdr:col>2</xdr:col>
          <xdr:colOff>1079500</xdr:colOff>
          <xdr:row>6</xdr:row>
          <xdr:rowOff>292100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7</xdr:row>
          <xdr:rowOff>76200</xdr:rowOff>
        </xdr:from>
        <xdr:to>
          <xdr:col>2</xdr:col>
          <xdr:colOff>1079500</xdr:colOff>
          <xdr:row>7</xdr:row>
          <xdr:rowOff>292100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9</xdr:row>
          <xdr:rowOff>38100</xdr:rowOff>
        </xdr:from>
        <xdr:to>
          <xdr:col>2</xdr:col>
          <xdr:colOff>1079500</xdr:colOff>
          <xdr:row>9</xdr:row>
          <xdr:rowOff>241300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10</xdr:row>
          <xdr:rowOff>44450</xdr:rowOff>
        </xdr:from>
        <xdr:to>
          <xdr:col>2</xdr:col>
          <xdr:colOff>1066800</xdr:colOff>
          <xdr:row>10</xdr:row>
          <xdr:rowOff>260350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xdr:row>
          <xdr:rowOff>50800</xdr:rowOff>
        </xdr:from>
        <xdr:to>
          <xdr:col>2</xdr:col>
          <xdr:colOff>1079500</xdr:colOff>
          <xdr:row>11</xdr:row>
          <xdr:rowOff>260350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76200</xdr:rowOff>
        </xdr:from>
        <xdr:to>
          <xdr:col>2</xdr:col>
          <xdr:colOff>1079500</xdr:colOff>
          <xdr:row>12</xdr:row>
          <xdr:rowOff>292100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13</xdr:row>
          <xdr:rowOff>76200</xdr:rowOff>
        </xdr:from>
        <xdr:to>
          <xdr:col>2</xdr:col>
          <xdr:colOff>1079500</xdr:colOff>
          <xdr:row>13</xdr:row>
          <xdr:rowOff>292100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15</xdr:row>
          <xdr:rowOff>38100</xdr:rowOff>
        </xdr:from>
        <xdr:to>
          <xdr:col>2</xdr:col>
          <xdr:colOff>1079500</xdr:colOff>
          <xdr:row>15</xdr:row>
          <xdr:rowOff>241300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16</xdr:row>
          <xdr:rowOff>44450</xdr:rowOff>
        </xdr:from>
        <xdr:to>
          <xdr:col>2</xdr:col>
          <xdr:colOff>1066800</xdr:colOff>
          <xdr:row>16</xdr:row>
          <xdr:rowOff>260350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xdr:row>
          <xdr:rowOff>50800</xdr:rowOff>
        </xdr:from>
        <xdr:to>
          <xdr:col>2</xdr:col>
          <xdr:colOff>1079500</xdr:colOff>
          <xdr:row>17</xdr:row>
          <xdr:rowOff>260350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76200</xdr:rowOff>
        </xdr:from>
        <xdr:to>
          <xdr:col>2</xdr:col>
          <xdr:colOff>1079500</xdr:colOff>
          <xdr:row>18</xdr:row>
          <xdr:rowOff>292100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xdr:row>
          <xdr:rowOff>76200</xdr:rowOff>
        </xdr:from>
        <xdr:to>
          <xdr:col>2</xdr:col>
          <xdr:colOff>1079500</xdr:colOff>
          <xdr:row>19</xdr:row>
          <xdr:rowOff>292100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21</xdr:row>
          <xdr:rowOff>38100</xdr:rowOff>
        </xdr:from>
        <xdr:to>
          <xdr:col>2</xdr:col>
          <xdr:colOff>1079500</xdr:colOff>
          <xdr:row>21</xdr:row>
          <xdr:rowOff>241300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22</xdr:row>
          <xdr:rowOff>44450</xdr:rowOff>
        </xdr:from>
        <xdr:to>
          <xdr:col>2</xdr:col>
          <xdr:colOff>1066800</xdr:colOff>
          <xdr:row>22</xdr:row>
          <xdr:rowOff>260350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xdr:row>
          <xdr:rowOff>50800</xdr:rowOff>
        </xdr:from>
        <xdr:to>
          <xdr:col>2</xdr:col>
          <xdr:colOff>1079500</xdr:colOff>
          <xdr:row>23</xdr:row>
          <xdr:rowOff>260350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76200</xdr:rowOff>
        </xdr:from>
        <xdr:to>
          <xdr:col>2</xdr:col>
          <xdr:colOff>1079500</xdr:colOff>
          <xdr:row>24</xdr:row>
          <xdr:rowOff>292100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76200</xdr:rowOff>
        </xdr:from>
        <xdr:to>
          <xdr:col>2</xdr:col>
          <xdr:colOff>1079500</xdr:colOff>
          <xdr:row>25</xdr:row>
          <xdr:rowOff>292100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l-NL" sz="800" b="0" i="0" u="none" strike="noStrike" baseline="0">
                  <a:solidFill>
                    <a:srgbClr val="000000"/>
                  </a:solidFill>
                  <a:latin typeface="Segoe UI"/>
                  <a:cs typeface="Segoe UI"/>
                </a:rPr>
                <a:t>Antwoord E</a:t>
              </a:r>
            </a:p>
          </xdr:txBody>
        </xdr:sp>
        <xdr:clientData/>
      </xdr:twoCellAnchor>
    </mc:Choice>
    <mc:Fallback/>
  </mc:AlternateContent>
  <xdr:twoCellAnchor editAs="oneCell">
    <xdr:from>
      <xdr:col>0</xdr:col>
      <xdr:colOff>0</xdr:colOff>
      <xdr:row>0</xdr:row>
      <xdr:rowOff>0</xdr:rowOff>
    </xdr:from>
    <xdr:to>
      <xdr:col>2</xdr:col>
      <xdr:colOff>196850</xdr:colOff>
      <xdr:row>0</xdr:row>
      <xdr:rowOff>1476375</xdr:rowOff>
    </xdr:to>
    <xdr:pic>
      <xdr:nvPicPr>
        <xdr:cNvPr id="23" name="Afbeelding 22" descr="Mobiliteit en Gedrag - CROW">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66850"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kennisbank.crow.nl/"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kennisbank.crow.nl/"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showGridLines="0" tabSelected="1" zoomScale="85" zoomScaleNormal="85" workbookViewId="0">
      <selection activeCell="A2" sqref="A2"/>
    </sheetView>
  </sheetViews>
  <sheetFormatPr defaultColWidth="8.81640625" defaultRowHeight="42" customHeight="1" x14ac:dyDescent="0.25"/>
  <cols>
    <col min="1" max="1" width="16.08984375" style="10" customWidth="1"/>
    <col min="2" max="2" width="2" style="10" customWidth="1"/>
    <col min="3" max="3" width="17.08984375" style="10" customWidth="1"/>
    <col min="4" max="4" width="108.1796875" style="10" customWidth="1"/>
    <col min="5" max="5" width="8.81640625" style="10"/>
    <col min="6" max="6" width="81.453125" style="10" customWidth="1"/>
    <col min="7" max="16384" width="8.81640625" style="10"/>
  </cols>
  <sheetData>
    <row r="1" spans="1:6" ht="122" customHeight="1" x14ac:dyDescent="0.25">
      <c r="D1" s="11" t="s">
        <v>50</v>
      </c>
    </row>
    <row r="2" spans="1:6" ht="70.5" customHeight="1" x14ac:dyDescent="0.25">
      <c r="A2" s="30" t="s">
        <v>58</v>
      </c>
      <c r="D2" s="12" t="s">
        <v>55</v>
      </c>
    </row>
    <row r="3" spans="1:6" ht="62" x14ac:dyDescent="0.35">
      <c r="D3" s="13" t="s">
        <v>36</v>
      </c>
      <c r="F3" s="12" t="s">
        <v>56</v>
      </c>
    </row>
    <row r="4" spans="1:6" ht="42" customHeight="1" x14ac:dyDescent="0.25">
      <c r="A4" s="24" t="s">
        <v>35</v>
      </c>
      <c r="C4" s="14"/>
      <c r="D4" s="15" t="s">
        <v>34</v>
      </c>
      <c r="F4" s="16" t="s">
        <v>40</v>
      </c>
    </row>
    <row r="5" spans="1:6" ht="42" customHeight="1" x14ac:dyDescent="0.25">
      <c r="A5" s="24"/>
      <c r="C5" s="14"/>
      <c r="D5" s="15" t="s">
        <v>33</v>
      </c>
      <c r="F5" s="17">
        <f>Bron!E7</f>
        <v>0</v>
      </c>
    </row>
    <row r="6" spans="1:6" ht="42" customHeight="1" x14ac:dyDescent="0.25">
      <c r="A6" s="24"/>
      <c r="C6" s="14"/>
      <c r="D6" s="15" t="s">
        <v>32</v>
      </c>
      <c r="F6" s="16" t="s">
        <v>41</v>
      </c>
    </row>
    <row r="7" spans="1:6" ht="42" customHeight="1" x14ac:dyDescent="0.25">
      <c r="A7" s="24"/>
      <c r="C7" s="14"/>
      <c r="D7" s="18" t="s">
        <v>31</v>
      </c>
      <c r="F7" s="28" t="str">
        <f>_xlfn.XLOOKUP(Bron!E8,Bron!F2:F9,Bron!G2:G9)</f>
        <v xml:space="preserve">Stap 1: Stel strategische documenten op die richting geven. Denk bijvoorbeeld aan strategisch assetmanagementplan (SAMP) of nota kapitaalgoederen, strategisch beheerplan, visie op de openbare ruimte of vergelijkbaar. Maak daarbij gebruik van het iAMPro Assetmanagementmodel; alle processtappen en activiteiten in één overzicht. </v>
      </c>
    </row>
    <row r="8" spans="1:6" ht="42" customHeight="1" x14ac:dyDescent="0.25">
      <c r="A8" s="24"/>
      <c r="C8" s="14"/>
      <c r="D8" s="15" t="s">
        <v>30</v>
      </c>
      <c r="F8" s="29"/>
    </row>
    <row r="9" spans="1:6" ht="42" customHeight="1" x14ac:dyDescent="0.35">
      <c r="A9" s="19"/>
      <c r="D9" s="13" t="s">
        <v>37</v>
      </c>
    </row>
    <row r="10" spans="1:6" ht="42" customHeight="1" x14ac:dyDescent="0.25">
      <c r="A10" s="25" t="s">
        <v>26</v>
      </c>
      <c r="C10" s="14"/>
      <c r="D10" s="20" t="s">
        <v>25</v>
      </c>
      <c r="F10" s="16" t="s">
        <v>40</v>
      </c>
    </row>
    <row r="11" spans="1:6" ht="42" customHeight="1" x14ac:dyDescent="0.25">
      <c r="A11" s="25"/>
      <c r="C11" s="14"/>
      <c r="D11" s="20" t="s">
        <v>24</v>
      </c>
      <c r="F11" s="17">
        <f>Bron!E16</f>
        <v>0</v>
      </c>
    </row>
    <row r="12" spans="1:6" ht="42" customHeight="1" x14ac:dyDescent="0.25">
      <c r="A12" s="25"/>
      <c r="C12" s="14"/>
      <c r="D12" s="20" t="s">
        <v>23</v>
      </c>
      <c r="F12" s="16" t="s">
        <v>41</v>
      </c>
    </row>
    <row r="13" spans="1:6" ht="61" customHeight="1" x14ac:dyDescent="0.25">
      <c r="A13" s="25"/>
      <c r="C13" s="14"/>
      <c r="D13" s="20" t="s">
        <v>22</v>
      </c>
      <c r="F13" s="28" t="str">
        <f>_xlfn.XLOOKUP(Bron!E18,Bron!F11:F18,Bron!G11:G18)</f>
        <v xml:space="preserve">Breng de beheerorganisatie op volwassenheidsniveau 3: beheerst. Stel ten minste per vakgroep of gebied een meerjarenbegroting op. Maak daarbij onderscheid in wat minimaal nodig is voor instandhouding en kunnen voldoen aan wet- en regelgeving enerzijds en wat nodig is voor het realiseren van beleid en ambities anderzijds. Maak gebruik van de tips voor het opstellen van het beheerkader instandhouding en beheerkader beleid zoals beschreven in de Beheersystematiek Openbare Ruimte. </v>
      </c>
    </row>
    <row r="14" spans="1:6" ht="42" customHeight="1" x14ac:dyDescent="0.25">
      <c r="A14" s="25"/>
      <c r="C14" s="14"/>
      <c r="D14" s="20" t="s">
        <v>21</v>
      </c>
      <c r="F14" s="29"/>
    </row>
    <row r="15" spans="1:6" ht="42" customHeight="1" x14ac:dyDescent="0.35">
      <c r="A15" s="19"/>
      <c r="D15" s="21" t="s">
        <v>38</v>
      </c>
    </row>
    <row r="16" spans="1:6" ht="42" customHeight="1" x14ac:dyDescent="0.25">
      <c r="A16" s="26" t="s">
        <v>17</v>
      </c>
      <c r="C16" s="14"/>
      <c r="D16" s="20" t="s">
        <v>16</v>
      </c>
      <c r="F16" s="16" t="s">
        <v>40</v>
      </c>
    </row>
    <row r="17" spans="1:6" ht="42" customHeight="1" x14ac:dyDescent="0.25">
      <c r="A17" s="26"/>
      <c r="C17" s="14"/>
      <c r="D17" s="20" t="s">
        <v>15</v>
      </c>
      <c r="F17" s="17">
        <f>Bron!E26</f>
        <v>0</v>
      </c>
    </row>
    <row r="18" spans="1:6" ht="42" customHeight="1" x14ac:dyDescent="0.25">
      <c r="A18" s="26"/>
      <c r="C18" s="14"/>
      <c r="D18" s="20" t="s">
        <v>14</v>
      </c>
      <c r="F18" s="16" t="s">
        <v>41</v>
      </c>
    </row>
    <row r="19" spans="1:6" ht="42" customHeight="1" x14ac:dyDescent="0.25">
      <c r="A19" s="26"/>
      <c r="C19" s="14"/>
      <c r="D19" s="20" t="s">
        <v>13</v>
      </c>
      <c r="F19" s="28" t="str">
        <f>_xlfn.XLOOKUP(Bron!E27,Bron!F21:F28,Bron!G21:G28)</f>
        <v xml:space="preserve">Breng de beheerorganisatie op volwassenheidsniveau 3: beheerst. Naast projecten die voortkomen uit de beheeropgaven (denk aan de activiteitenplanning, programmering, etc.), is het ook van belang dat de beheerorganisatie een duidelijke rol inneemt  bij projecten die niet zijn geïnitieerd door beheer. Dit kan door actief verbinding te leggen bij de organisatieonderdelen die projecten en programma's in de openbare ruimte initiëren. Neem deel aan bestaande overlegstructuren, of neem initiatief voor het inrichten van een Tafel Openbare Ruimte waarbij andere organisatieonderdelen worden uitgenodigd. Maak daarbij gebruik van de handvatten die de beheersystematiek openbare ruimte biedt.  </v>
      </c>
    </row>
    <row r="20" spans="1:6" ht="73" customHeight="1" x14ac:dyDescent="0.25">
      <c r="A20" s="26"/>
      <c r="C20" s="14"/>
      <c r="D20" s="20" t="s">
        <v>12</v>
      </c>
      <c r="F20" s="29"/>
    </row>
    <row r="21" spans="1:6" ht="42" customHeight="1" x14ac:dyDescent="0.35">
      <c r="A21" s="19"/>
      <c r="D21" s="21" t="s">
        <v>39</v>
      </c>
    </row>
    <row r="22" spans="1:6" ht="42" customHeight="1" x14ac:dyDescent="0.25">
      <c r="A22" s="27" t="s">
        <v>8</v>
      </c>
      <c r="C22" s="14"/>
      <c r="D22" s="20" t="s">
        <v>7</v>
      </c>
      <c r="F22" s="16" t="s">
        <v>40</v>
      </c>
    </row>
    <row r="23" spans="1:6" ht="42" customHeight="1" x14ac:dyDescent="0.25">
      <c r="A23" s="27"/>
      <c r="C23" s="14"/>
      <c r="D23" s="20" t="s">
        <v>6</v>
      </c>
      <c r="F23" s="17">
        <f>Bron!E35</f>
        <v>0</v>
      </c>
    </row>
    <row r="24" spans="1:6" ht="42" customHeight="1" x14ac:dyDescent="0.25">
      <c r="A24" s="27"/>
      <c r="C24" s="14"/>
      <c r="D24" s="20" t="s">
        <v>5</v>
      </c>
      <c r="F24" s="22" t="s">
        <v>41</v>
      </c>
    </row>
    <row r="25" spans="1:6" ht="55.5" customHeight="1" x14ac:dyDescent="0.25">
      <c r="A25" s="27"/>
      <c r="C25" s="14"/>
      <c r="D25" s="20" t="s">
        <v>4</v>
      </c>
      <c r="F25" s="28" t="str">
        <f>_xlfn.XLOOKUP(Bron!E36,Bron!F30:F37,Bron!G30:G37)</f>
        <v>Stap 1: Identificeer en beoordeel risico's die voortvloeien uit AM-activiteiten. Analyseer maatregelen en methoden om geïdentificeerde risico's te beheersen.</v>
      </c>
    </row>
    <row r="26" spans="1:6" ht="79.5" customHeight="1" x14ac:dyDescent="0.25">
      <c r="A26" s="27"/>
      <c r="C26" s="14"/>
      <c r="D26" s="20" t="s">
        <v>3</v>
      </c>
      <c r="F26" s="29"/>
    </row>
    <row r="28" spans="1:6" ht="85" customHeight="1" x14ac:dyDescent="0.25">
      <c r="C28" s="31" t="s">
        <v>57</v>
      </c>
      <c r="D28" s="23" t="s">
        <v>59</v>
      </c>
    </row>
  </sheetData>
  <sheetProtection algorithmName="SHA-512" hashValue="G5iyvGCDhKlF2V8f9xwAnaAM8yJP6axngqSnIcdKGmlkraWZenacSXDT5y+zaR6tsMk0DhJBxa3jkkChrvWVZA==" saltValue="oNNO1+m5M+Uuvt4Wf+FmUw==" spinCount="100000" sheet="1" objects="1" scenarios="1"/>
  <mergeCells count="8">
    <mergeCell ref="A4:A8"/>
    <mergeCell ref="A10:A14"/>
    <mergeCell ref="A16:A20"/>
    <mergeCell ref="A22:A26"/>
    <mergeCell ref="F7:F8"/>
    <mergeCell ref="F13:F14"/>
    <mergeCell ref="F19:F20"/>
    <mergeCell ref="F25:F26"/>
  </mergeCells>
  <conditionalFormatting sqref="F5">
    <cfRule type="cellIs" dxfId="11" priority="19" operator="between">
      <formula>0.42</formula>
      <formula>0.58</formula>
    </cfRule>
    <cfRule type="cellIs" dxfId="10" priority="32" operator="greaterThan">
      <formula>0.57</formula>
    </cfRule>
    <cfRule type="cellIs" dxfId="9" priority="33" operator="lessThan">
      <formula>0.42</formula>
    </cfRule>
  </conditionalFormatting>
  <conditionalFormatting sqref="F11">
    <cfRule type="cellIs" dxfId="8" priority="7" operator="between">
      <formula>0.42</formula>
      <formula>0.58</formula>
    </cfRule>
    <cfRule type="cellIs" dxfId="7" priority="8" operator="greaterThan">
      <formula>0.57</formula>
    </cfRule>
    <cfRule type="cellIs" dxfId="6" priority="9" operator="lessThan">
      <formula>0.42</formula>
    </cfRule>
  </conditionalFormatting>
  <conditionalFormatting sqref="F17">
    <cfRule type="cellIs" dxfId="5" priority="4" operator="between">
      <formula>0.42</formula>
      <formula>0.58</formula>
    </cfRule>
    <cfRule type="cellIs" dxfId="4" priority="5" operator="greaterThan">
      <formula>0.57</formula>
    </cfRule>
    <cfRule type="cellIs" dxfId="3" priority="6" operator="lessThan">
      <formula>0.42</formula>
    </cfRule>
  </conditionalFormatting>
  <conditionalFormatting sqref="F23">
    <cfRule type="cellIs" dxfId="2" priority="1" operator="between">
      <formula>0.42</formula>
      <formula>0.58</formula>
    </cfRule>
    <cfRule type="cellIs" dxfId="1" priority="2" operator="greaterThan">
      <formula>0.57</formula>
    </cfRule>
    <cfRule type="cellIs" dxfId="0" priority="3" operator="lessThan">
      <formula>0.42</formula>
    </cfRule>
  </conditionalFormatting>
  <hyperlinks>
    <hyperlink ref="C28" r:id="rId1" xr:uid="{2C3230D4-C248-4202-9BC2-0BC5E0A99BCA}"/>
    <hyperlink ref="A2" r:id="rId2" xr:uid="{1F990286-E808-4015-90C5-ED21AD0BB017}"/>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50" r:id="rId6" name="Check Box 2">
              <controlPr defaultSize="0" autoFill="0" autoLine="0" autoPict="0">
                <anchor moveWithCells="1">
                  <from>
                    <xdr:col>2</xdr:col>
                    <xdr:colOff>152400</xdr:colOff>
                    <xdr:row>3</xdr:row>
                    <xdr:rowOff>76200</xdr:rowOff>
                  </from>
                  <to>
                    <xdr:col>2</xdr:col>
                    <xdr:colOff>1079500</xdr:colOff>
                    <xdr:row>3</xdr:row>
                    <xdr:rowOff>292100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2</xdr:col>
                    <xdr:colOff>152400</xdr:colOff>
                    <xdr:row>4</xdr:row>
                    <xdr:rowOff>76200</xdr:rowOff>
                  </from>
                  <to>
                    <xdr:col>2</xdr:col>
                    <xdr:colOff>1079500</xdr:colOff>
                    <xdr:row>4</xdr:row>
                    <xdr:rowOff>292100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2</xdr:col>
                    <xdr:colOff>152400</xdr:colOff>
                    <xdr:row>5</xdr:row>
                    <xdr:rowOff>76200</xdr:rowOff>
                  </from>
                  <to>
                    <xdr:col>2</xdr:col>
                    <xdr:colOff>1079500</xdr:colOff>
                    <xdr:row>5</xdr:row>
                    <xdr:rowOff>292100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2</xdr:col>
                    <xdr:colOff>152400</xdr:colOff>
                    <xdr:row>6</xdr:row>
                    <xdr:rowOff>76200</xdr:rowOff>
                  </from>
                  <to>
                    <xdr:col>2</xdr:col>
                    <xdr:colOff>1079500</xdr:colOff>
                    <xdr:row>6</xdr:row>
                    <xdr:rowOff>292100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2</xdr:col>
                    <xdr:colOff>152400</xdr:colOff>
                    <xdr:row>7</xdr:row>
                    <xdr:rowOff>76200</xdr:rowOff>
                  </from>
                  <to>
                    <xdr:col>2</xdr:col>
                    <xdr:colOff>1079500</xdr:colOff>
                    <xdr:row>7</xdr:row>
                    <xdr:rowOff>292100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2</xdr:col>
                    <xdr:colOff>152400</xdr:colOff>
                    <xdr:row>9</xdr:row>
                    <xdr:rowOff>38100</xdr:rowOff>
                  </from>
                  <to>
                    <xdr:col>2</xdr:col>
                    <xdr:colOff>1079500</xdr:colOff>
                    <xdr:row>9</xdr:row>
                    <xdr:rowOff>241300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2</xdr:col>
                    <xdr:colOff>139700</xdr:colOff>
                    <xdr:row>10</xdr:row>
                    <xdr:rowOff>44450</xdr:rowOff>
                  </from>
                  <to>
                    <xdr:col>2</xdr:col>
                    <xdr:colOff>1066800</xdr:colOff>
                    <xdr:row>10</xdr:row>
                    <xdr:rowOff>260350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2</xdr:col>
                    <xdr:colOff>152400</xdr:colOff>
                    <xdr:row>11</xdr:row>
                    <xdr:rowOff>50800</xdr:rowOff>
                  </from>
                  <to>
                    <xdr:col>2</xdr:col>
                    <xdr:colOff>1079500</xdr:colOff>
                    <xdr:row>11</xdr:row>
                    <xdr:rowOff>260350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2</xdr:col>
                    <xdr:colOff>152400</xdr:colOff>
                    <xdr:row>12</xdr:row>
                    <xdr:rowOff>76200</xdr:rowOff>
                  </from>
                  <to>
                    <xdr:col>2</xdr:col>
                    <xdr:colOff>1079500</xdr:colOff>
                    <xdr:row>12</xdr:row>
                    <xdr:rowOff>292100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2</xdr:col>
                    <xdr:colOff>152400</xdr:colOff>
                    <xdr:row>13</xdr:row>
                    <xdr:rowOff>76200</xdr:rowOff>
                  </from>
                  <to>
                    <xdr:col>2</xdr:col>
                    <xdr:colOff>1079500</xdr:colOff>
                    <xdr:row>13</xdr:row>
                    <xdr:rowOff>292100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2</xdr:col>
                    <xdr:colOff>152400</xdr:colOff>
                    <xdr:row>15</xdr:row>
                    <xdr:rowOff>38100</xdr:rowOff>
                  </from>
                  <to>
                    <xdr:col>2</xdr:col>
                    <xdr:colOff>1079500</xdr:colOff>
                    <xdr:row>15</xdr:row>
                    <xdr:rowOff>241300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2</xdr:col>
                    <xdr:colOff>139700</xdr:colOff>
                    <xdr:row>16</xdr:row>
                    <xdr:rowOff>44450</xdr:rowOff>
                  </from>
                  <to>
                    <xdr:col>2</xdr:col>
                    <xdr:colOff>1066800</xdr:colOff>
                    <xdr:row>16</xdr:row>
                    <xdr:rowOff>260350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2</xdr:col>
                    <xdr:colOff>152400</xdr:colOff>
                    <xdr:row>17</xdr:row>
                    <xdr:rowOff>50800</xdr:rowOff>
                  </from>
                  <to>
                    <xdr:col>2</xdr:col>
                    <xdr:colOff>1079500</xdr:colOff>
                    <xdr:row>17</xdr:row>
                    <xdr:rowOff>260350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2</xdr:col>
                    <xdr:colOff>152400</xdr:colOff>
                    <xdr:row>18</xdr:row>
                    <xdr:rowOff>76200</xdr:rowOff>
                  </from>
                  <to>
                    <xdr:col>2</xdr:col>
                    <xdr:colOff>1079500</xdr:colOff>
                    <xdr:row>18</xdr:row>
                    <xdr:rowOff>292100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from>
                    <xdr:col>2</xdr:col>
                    <xdr:colOff>152400</xdr:colOff>
                    <xdr:row>19</xdr:row>
                    <xdr:rowOff>76200</xdr:rowOff>
                  </from>
                  <to>
                    <xdr:col>2</xdr:col>
                    <xdr:colOff>1079500</xdr:colOff>
                    <xdr:row>19</xdr:row>
                    <xdr:rowOff>292100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2</xdr:col>
                    <xdr:colOff>152400</xdr:colOff>
                    <xdr:row>21</xdr:row>
                    <xdr:rowOff>38100</xdr:rowOff>
                  </from>
                  <to>
                    <xdr:col>2</xdr:col>
                    <xdr:colOff>1079500</xdr:colOff>
                    <xdr:row>21</xdr:row>
                    <xdr:rowOff>241300</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2</xdr:col>
                    <xdr:colOff>139700</xdr:colOff>
                    <xdr:row>22</xdr:row>
                    <xdr:rowOff>44450</xdr:rowOff>
                  </from>
                  <to>
                    <xdr:col>2</xdr:col>
                    <xdr:colOff>1066800</xdr:colOff>
                    <xdr:row>22</xdr:row>
                    <xdr:rowOff>260350</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from>
                    <xdr:col>2</xdr:col>
                    <xdr:colOff>152400</xdr:colOff>
                    <xdr:row>23</xdr:row>
                    <xdr:rowOff>50800</xdr:rowOff>
                  </from>
                  <to>
                    <xdr:col>2</xdr:col>
                    <xdr:colOff>1079500</xdr:colOff>
                    <xdr:row>23</xdr:row>
                    <xdr:rowOff>260350</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from>
                    <xdr:col>2</xdr:col>
                    <xdr:colOff>152400</xdr:colOff>
                    <xdr:row>24</xdr:row>
                    <xdr:rowOff>76200</xdr:rowOff>
                  </from>
                  <to>
                    <xdr:col>2</xdr:col>
                    <xdr:colOff>1079500</xdr:colOff>
                    <xdr:row>24</xdr:row>
                    <xdr:rowOff>292100</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from>
                    <xdr:col>2</xdr:col>
                    <xdr:colOff>152400</xdr:colOff>
                    <xdr:row>25</xdr:row>
                    <xdr:rowOff>76200</xdr:rowOff>
                  </from>
                  <to>
                    <xdr:col>2</xdr:col>
                    <xdr:colOff>1079500</xdr:colOff>
                    <xdr:row>25</xdr:row>
                    <xdr:rowOff>292100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workbookViewId="0">
      <selection activeCell="H2" sqref="H2"/>
    </sheetView>
  </sheetViews>
  <sheetFormatPr defaultRowHeight="12.5" x14ac:dyDescent="0.25"/>
  <cols>
    <col min="1" max="1" width="40.1796875" customWidth="1"/>
    <col min="7" max="7" width="64" customWidth="1"/>
    <col min="8" max="8" width="40.453125" customWidth="1"/>
    <col min="9" max="9" width="37.36328125" customWidth="1"/>
  </cols>
  <sheetData>
    <row r="1" spans="1:7" x14ac:dyDescent="0.25">
      <c r="A1" t="s">
        <v>44</v>
      </c>
      <c r="D1">
        <v>1</v>
      </c>
    </row>
    <row r="2" spans="1:7" ht="48" x14ac:dyDescent="0.25">
      <c r="A2" s="1" t="s">
        <v>34</v>
      </c>
      <c r="D2" t="b">
        <v>0</v>
      </c>
      <c r="E2">
        <f>IF(D2,0,0)</f>
        <v>0</v>
      </c>
      <c r="F2">
        <v>0</v>
      </c>
      <c r="G2" s="1" t="s">
        <v>29</v>
      </c>
    </row>
    <row r="3" spans="1:7" ht="60" x14ac:dyDescent="0.25">
      <c r="A3" s="1" t="s">
        <v>33</v>
      </c>
      <c r="D3" t="b">
        <v>0</v>
      </c>
      <c r="E3">
        <f>IF(D3,0,0)</f>
        <v>0</v>
      </c>
      <c r="F3">
        <v>2</v>
      </c>
      <c r="G3" s="1" t="s">
        <v>29</v>
      </c>
    </row>
    <row r="4" spans="1:7" ht="60" x14ac:dyDescent="0.25">
      <c r="A4" s="3" t="s">
        <v>32</v>
      </c>
      <c r="D4" t="b">
        <v>0</v>
      </c>
      <c r="E4">
        <f>IF(D4,1,0)</f>
        <v>0</v>
      </c>
      <c r="F4">
        <v>1</v>
      </c>
      <c r="G4" s="1" t="s">
        <v>28</v>
      </c>
    </row>
    <row r="5" spans="1:7" ht="48" x14ac:dyDescent="0.25">
      <c r="A5" s="4" t="s">
        <v>31</v>
      </c>
      <c r="D5" t="b">
        <v>0</v>
      </c>
      <c r="E5">
        <f>IF(D5,2,0)</f>
        <v>0</v>
      </c>
      <c r="F5">
        <v>3</v>
      </c>
      <c r="G5" s="1" t="s">
        <v>27</v>
      </c>
    </row>
    <row r="6" spans="1:7" ht="48" x14ac:dyDescent="0.25">
      <c r="A6" s="3" t="s">
        <v>30</v>
      </c>
      <c r="D6" t="b">
        <v>0</v>
      </c>
      <c r="E6">
        <f>IF(D6,4,0)</f>
        <v>0</v>
      </c>
      <c r="F6">
        <v>4</v>
      </c>
      <c r="G6" s="1" t="s">
        <v>54</v>
      </c>
    </row>
    <row r="7" spans="1:7" ht="48" x14ac:dyDescent="0.25">
      <c r="D7" t="s">
        <v>42</v>
      </c>
      <c r="E7" s="7">
        <f>SUM(E2:E6)/7</f>
        <v>0</v>
      </c>
      <c r="F7">
        <v>5</v>
      </c>
      <c r="G7" s="1" t="s">
        <v>28</v>
      </c>
    </row>
    <row r="8" spans="1:7" ht="48" x14ac:dyDescent="0.25">
      <c r="D8" t="s">
        <v>43</v>
      </c>
      <c r="E8">
        <f>E4+E5+E6</f>
        <v>0</v>
      </c>
      <c r="F8">
        <v>6</v>
      </c>
      <c r="G8" s="1" t="s">
        <v>29</v>
      </c>
    </row>
    <row r="9" spans="1:7" x14ac:dyDescent="0.25">
      <c r="F9">
        <v>7</v>
      </c>
      <c r="G9" s="1" t="s">
        <v>49</v>
      </c>
    </row>
    <row r="10" spans="1:7" ht="13" x14ac:dyDescent="0.3">
      <c r="A10" s="5" t="s">
        <v>45</v>
      </c>
      <c r="G10" s="8"/>
    </row>
    <row r="11" spans="1:7" ht="72" x14ac:dyDescent="0.25">
      <c r="A11" s="2" t="s">
        <v>25</v>
      </c>
      <c r="D11" t="b">
        <v>0</v>
      </c>
      <c r="E11">
        <f>IF(D9,0,0)</f>
        <v>0</v>
      </c>
      <c r="F11">
        <v>0</v>
      </c>
      <c r="G11" s="1" t="s">
        <v>20</v>
      </c>
    </row>
    <row r="12" spans="1:7" ht="72" x14ac:dyDescent="0.25">
      <c r="A12" s="2" t="s">
        <v>24</v>
      </c>
      <c r="D12" t="b">
        <v>0</v>
      </c>
      <c r="E12">
        <f t="shared" ref="E12" si="0">IF(D11,0,0)</f>
        <v>0</v>
      </c>
      <c r="F12">
        <v>2</v>
      </c>
      <c r="G12" s="1" t="s">
        <v>20</v>
      </c>
    </row>
    <row r="13" spans="1:7" ht="84" x14ac:dyDescent="0.25">
      <c r="A13" s="2" t="s">
        <v>23</v>
      </c>
      <c r="D13" t="b">
        <v>0</v>
      </c>
      <c r="E13">
        <f>IF(D13,1,0)</f>
        <v>0</v>
      </c>
      <c r="F13">
        <v>1</v>
      </c>
      <c r="G13" s="1" t="s">
        <v>19</v>
      </c>
    </row>
    <row r="14" spans="1:7" ht="96" x14ac:dyDescent="0.25">
      <c r="A14" s="2" t="s">
        <v>22</v>
      </c>
      <c r="D14" t="b">
        <v>0</v>
      </c>
      <c r="E14">
        <f>IF(D14,2,0)</f>
        <v>0</v>
      </c>
      <c r="F14">
        <v>3</v>
      </c>
      <c r="G14" s="1" t="s">
        <v>18</v>
      </c>
    </row>
    <row r="15" spans="1:7" ht="72" x14ac:dyDescent="0.25">
      <c r="A15" s="2" t="s">
        <v>21</v>
      </c>
      <c r="D15" t="b">
        <v>0</v>
      </c>
      <c r="E15">
        <f>IF(D15,4,0)</f>
        <v>0</v>
      </c>
      <c r="F15">
        <v>4</v>
      </c>
      <c r="G15" s="1" t="s">
        <v>53</v>
      </c>
    </row>
    <row r="16" spans="1:7" ht="60" x14ac:dyDescent="0.25">
      <c r="D16" t="s">
        <v>42</v>
      </c>
      <c r="E16" s="7">
        <f>SUM(E11:E15)/7</f>
        <v>0</v>
      </c>
      <c r="F16">
        <v>5</v>
      </c>
      <c r="G16" s="1" t="s">
        <v>19</v>
      </c>
    </row>
    <row r="17" spans="1:7" ht="72" x14ac:dyDescent="0.25">
      <c r="E17" s="7"/>
      <c r="F17">
        <v>6</v>
      </c>
      <c r="G17" s="1" t="s">
        <v>20</v>
      </c>
    </row>
    <row r="18" spans="1:7" x14ac:dyDescent="0.25">
      <c r="D18" t="s">
        <v>43</v>
      </c>
      <c r="E18">
        <f>E13+E14+E15</f>
        <v>0</v>
      </c>
      <c r="F18">
        <v>7</v>
      </c>
      <c r="G18" s="8" t="s">
        <v>49</v>
      </c>
    </row>
    <row r="19" spans="1:7" x14ac:dyDescent="0.25">
      <c r="G19" s="9"/>
    </row>
    <row r="20" spans="1:7" x14ac:dyDescent="0.25">
      <c r="A20" s="6" t="s">
        <v>46</v>
      </c>
    </row>
    <row r="21" spans="1:7" ht="96" x14ac:dyDescent="0.25">
      <c r="A21" s="2" t="s">
        <v>16</v>
      </c>
      <c r="D21" t="b">
        <v>0</v>
      </c>
      <c r="E21">
        <f>IF(D21,0,0)</f>
        <v>0</v>
      </c>
      <c r="F21">
        <v>0</v>
      </c>
      <c r="G21" s="1" t="s">
        <v>11</v>
      </c>
    </row>
    <row r="22" spans="1:7" ht="96" x14ac:dyDescent="0.25">
      <c r="A22" s="2" t="s">
        <v>15</v>
      </c>
      <c r="D22" t="b">
        <v>0</v>
      </c>
      <c r="E22">
        <f>IF(D22,0,0)</f>
        <v>0</v>
      </c>
      <c r="F22">
        <v>2</v>
      </c>
      <c r="G22" s="1" t="s">
        <v>11</v>
      </c>
    </row>
    <row r="23" spans="1:7" ht="72" x14ac:dyDescent="0.25">
      <c r="A23" s="2" t="s">
        <v>14</v>
      </c>
      <c r="D23" t="b">
        <v>0</v>
      </c>
      <c r="E23">
        <f>IF(D23,1,0)</f>
        <v>0</v>
      </c>
      <c r="F23">
        <v>1</v>
      </c>
      <c r="G23" s="1" t="s">
        <v>10</v>
      </c>
    </row>
    <row r="24" spans="1:7" ht="108" x14ac:dyDescent="0.25">
      <c r="A24" s="2" t="s">
        <v>13</v>
      </c>
      <c r="D24" t="b">
        <v>0</v>
      </c>
      <c r="E24">
        <f>IF(D24,2,0)</f>
        <v>0</v>
      </c>
      <c r="F24">
        <v>3</v>
      </c>
      <c r="G24" s="1" t="s">
        <v>9</v>
      </c>
    </row>
    <row r="25" spans="1:7" ht="96" x14ac:dyDescent="0.25">
      <c r="A25" s="2" t="s">
        <v>12</v>
      </c>
      <c r="D25" t="b">
        <v>0</v>
      </c>
      <c r="E25">
        <f>IF(D25,4,0)</f>
        <v>0</v>
      </c>
      <c r="F25">
        <v>4</v>
      </c>
      <c r="G25" s="1" t="s">
        <v>52</v>
      </c>
    </row>
    <row r="26" spans="1:7" ht="72" x14ac:dyDescent="0.25">
      <c r="D26" t="s">
        <v>42</v>
      </c>
      <c r="E26" s="7">
        <f>SUM(E21:E25)/7</f>
        <v>0</v>
      </c>
      <c r="F26">
        <v>5</v>
      </c>
      <c r="G26" s="1" t="s">
        <v>10</v>
      </c>
    </row>
    <row r="27" spans="1:7" ht="96" x14ac:dyDescent="0.25">
      <c r="D27" t="s">
        <v>43</v>
      </c>
      <c r="E27">
        <f>E23+E24+E25</f>
        <v>0</v>
      </c>
      <c r="F27">
        <v>6</v>
      </c>
      <c r="G27" s="1" t="s">
        <v>11</v>
      </c>
    </row>
    <row r="28" spans="1:7" x14ac:dyDescent="0.25">
      <c r="F28">
        <v>7</v>
      </c>
      <c r="G28" s="8" t="s">
        <v>48</v>
      </c>
    </row>
    <row r="29" spans="1:7" x14ac:dyDescent="0.25">
      <c r="A29" s="6" t="s">
        <v>47</v>
      </c>
      <c r="G29" s="9"/>
    </row>
    <row r="30" spans="1:7" ht="48" x14ac:dyDescent="0.25">
      <c r="A30" s="2" t="s">
        <v>7</v>
      </c>
      <c r="D30" t="b">
        <v>0</v>
      </c>
      <c r="E30">
        <f>IF(D30,0,0)</f>
        <v>0</v>
      </c>
      <c r="F30">
        <v>0</v>
      </c>
      <c r="G30" s="1" t="s">
        <v>2</v>
      </c>
    </row>
    <row r="31" spans="1:7" ht="72" x14ac:dyDescent="0.25">
      <c r="A31" s="2" t="s">
        <v>6</v>
      </c>
      <c r="D31" t="b">
        <v>0</v>
      </c>
      <c r="E31">
        <f>IF(D31,0,0)</f>
        <v>0</v>
      </c>
      <c r="F31">
        <v>2</v>
      </c>
      <c r="G31" s="1" t="s">
        <v>2</v>
      </c>
    </row>
    <row r="32" spans="1:7" ht="72" x14ac:dyDescent="0.25">
      <c r="A32" s="2" t="s">
        <v>5</v>
      </c>
      <c r="D32" t="b">
        <v>0</v>
      </c>
      <c r="E32">
        <f>IF(D32,1,0)</f>
        <v>0</v>
      </c>
      <c r="F32">
        <v>1</v>
      </c>
      <c r="G32" s="1" t="s">
        <v>1</v>
      </c>
    </row>
    <row r="33" spans="1:7" ht="96" x14ac:dyDescent="0.25">
      <c r="A33" s="2" t="s">
        <v>4</v>
      </c>
      <c r="D33" t="b">
        <v>0</v>
      </c>
      <c r="E33">
        <f>IF(D33,2,0)</f>
        <v>0</v>
      </c>
      <c r="F33">
        <v>3</v>
      </c>
      <c r="G33" s="1" t="s">
        <v>0</v>
      </c>
    </row>
    <row r="34" spans="1:7" ht="108" x14ac:dyDescent="0.25">
      <c r="A34" s="2" t="s">
        <v>3</v>
      </c>
      <c r="D34" t="b">
        <v>0</v>
      </c>
      <c r="E34">
        <f>IF(D34,4,0)</f>
        <v>0</v>
      </c>
      <c r="F34">
        <v>4</v>
      </c>
      <c r="G34" s="1" t="s">
        <v>51</v>
      </c>
    </row>
    <row r="35" spans="1:7" ht="72" x14ac:dyDescent="0.25">
      <c r="D35" t="s">
        <v>42</v>
      </c>
      <c r="E35" s="7">
        <f>SUM(E30:E34)/7</f>
        <v>0</v>
      </c>
      <c r="F35">
        <v>5</v>
      </c>
      <c r="G35" s="1" t="s">
        <v>1</v>
      </c>
    </row>
    <row r="36" spans="1:7" ht="24" x14ac:dyDescent="0.25">
      <c r="D36" t="s">
        <v>43</v>
      </c>
      <c r="E36">
        <f>E32+E33+E34</f>
        <v>0</v>
      </c>
      <c r="F36">
        <v>6</v>
      </c>
      <c r="G36" s="1" t="s">
        <v>2</v>
      </c>
    </row>
    <row r="37" spans="1:7" x14ac:dyDescent="0.25">
      <c r="F37">
        <v>7</v>
      </c>
      <c r="G37" s="8"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Kleine scan</vt:lpstr>
      <vt:lpstr>Bron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 Timmerman</dc:creator>
  <cp:lastModifiedBy>Buwalda, Simon</cp:lastModifiedBy>
  <dcterms:created xsi:type="dcterms:W3CDTF">2021-03-31T06:00:55Z</dcterms:created>
  <dcterms:modified xsi:type="dcterms:W3CDTF">2021-05-19T11:05:20Z</dcterms:modified>
</cp:coreProperties>
</file>